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共有ドライブ/sales（JP）/sales(JP)/6.公的制度/補装具費関連/見積書/Model A/"/>
    </mc:Choice>
  </mc:AlternateContent>
  <xr:revisionPtr revIDLastSave="0" documentId="8_{DC110518-C6F7-A645-92BF-7E6A1684B51D}" xr6:coauthVersionLast="45" xr6:coauthVersionMax="45" xr10:uidLastSave="{00000000-0000-0000-0000-000000000000}"/>
  <bookViews>
    <workbookView xWindow="0" yWindow="460" windowWidth="38400" windowHeight="21140" xr2:uid="{973438D5-5052-104C-B0F3-7864F59AC34A}"/>
  </bookViews>
  <sheets>
    <sheet name="見積書(自治体提出用)" sheetId="1" r:id="rId1"/>
  </sheets>
  <definedNames>
    <definedName name="\a" localSheetId="0">#REF!</definedName>
    <definedName name="\a">#REF!</definedName>
    <definedName name="\n" localSheetId="0">#REF!</definedName>
    <definedName name="\n">#REF!</definedName>
    <definedName name="\p" localSheetId="0">#REF!</definedName>
    <definedName name="\p">#REF!</definedName>
    <definedName name="_xlnm.Print_Area" localSheetId="0">'見積書(自治体提出用)'!$B$4:$E$57</definedName>
    <definedName name="印刷範囲">#N/A</definedName>
    <definedName name="入力範囲" localSheetId="0">#REF!</definedName>
    <definedName name="入力範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 l="1"/>
  <c r="E39" i="1" l="1"/>
  <c r="E40" i="1"/>
  <c r="E41" i="1"/>
  <c r="E42" i="1"/>
  <c r="E43" i="1"/>
  <c r="E44" i="1"/>
  <c r="E45" i="1"/>
  <c r="E21" i="1"/>
  <c r="E22" i="1"/>
  <c r="E25" i="1"/>
  <c r="E26" i="1"/>
  <c r="E24" i="1"/>
  <c r="E28" i="1"/>
  <c r="E29" i="1"/>
  <c r="E36" i="1"/>
  <c r="E33" i="1"/>
  <c r="E32" i="1"/>
  <c r="E38" i="1"/>
  <c r="E31" i="1"/>
  <c r="E23" i="1"/>
  <c r="E30" i="1"/>
  <c r="E27" i="1"/>
  <c r="E35" i="1"/>
  <c r="E34" i="1"/>
  <c r="E37" i="1" l="1"/>
  <c r="E20" i="1"/>
  <c r="E48" i="1"/>
  <c r="E50" i="1" s="1"/>
  <c r="B17" i="1" s="1"/>
</calcChain>
</file>

<file path=xl/sharedStrings.xml><?xml version="1.0" encoding="utf-8"?>
<sst xmlns="http://schemas.openxmlformats.org/spreadsheetml/2006/main" count="60" uniqueCount="58">
  <si>
    <t>お見積日</t>
    <rPh sb="1" eb="3">
      <t>ミツモ</t>
    </rPh>
    <rPh sb="3" eb="4">
      <t>ビ</t>
    </rPh>
    <phoneticPr fontId="5"/>
  </si>
  <si>
    <t>見積番号</t>
    <rPh sb="0" eb="2">
      <t>ミツモリ</t>
    </rPh>
    <rPh sb="2" eb="4">
      <t>バンゴウ</t>
    </rPh>
    <phoneticPr fontId="5"/>
  </si>
  <si>
    <t>御 見 積 書</t>
    <rPh sb="0" eb="1">
      <t>オ</t>
    </rPh>
    <rPh sb="2" eb="5">
      <t>ミツモ</t>
    </rPh>
    <rPh sb="6" eb="7">
      <t>ショ</t>
    </rPh>
    <phoneticPr fontId="5"/>
  </si>
  <si>
    <t>自治体長　様</t>
    <rPh sb="0" eb="4">
      <t>ジティ</t>
    </rPh>
    <rPh sb="5" eb="6">
      <t>サm</t>
    </rPh>
    <phoneticPr fontId="5"/>
  </si>
  <si>
    <t>下記の通りお見積り申し上げます。</t>
    <rPh sb="0" eb="2">
      <t>カk</t>
    </rPh>
    <rPh sb="9" eb="10">
      <t>モウs</t>
    </rPh>
    <phoneticPr fontId="5"/>
  </si>
  <si>
    <t>〇〇株式会社</t>
    <phoneticPr fontId="5"/>
  </si>
  <si>
    <t>御見積金額</t>
    <rPh sb="0" eb="3">
      <t>omitumori</t>
    </rPh>
    <rPh sb="3" eb="5">
      <t>キンガk</t>
    </rPh>
    <phoneticPr fontId="5"/>
  </si>
  <si>
    <t>品名</t>
    <rPh sb="0" eb="2">
      <t>ヒンメイ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</si>
  <si>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</si>
  <si>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</si>
  <si>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</si>
  <si>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電動車いす　普通型（6km/h）</t>
  </si>
  <si>
    <t>跳ね上げ式アームサポート</t>
  </si>
  <si>
    <t>高さ調整式アームサポート</t>
  </si>
  <si>
    <t>電磁式ブレーキ（簡易型除く）</t>
  </si>
  <si>
    <t>ノーパンクタイヤ（前輪）</t>
  </si>
  <si>
    <t>ノーパンクタイヤ（後輪）</t>
  </si>
  <si>
    <t>転倒防止装置</t>
  </si>
  <si>
    <t>クッション滑り止め部品</t>
    <rPh sb="9" eb="11">
      <t>ブヒn</t>
    </rPh>
    <phoneticPr fontId="5"/>
  </si>
  <si>
    <t>背座間角度調整部品</t>
  </si>
  <si>
    <t>シートベルト</t>
  </si>
  <si>
    <t>外部充電器</t>
  </si>
  <si>
    <t>背クッション</t>
  </si>
  <si>
    <t>クッション（ウレタンフォームの多層構造）</t>
  </si>
  <si>
    <t>ステッキホルダー</t>
  </si>
  <si>
    <t>小計</t>
    <rPh sb="0" eb="2">
      <t>ショウケイ</t>
    </rPh>
    <phoneticPr fontId="5"/>
  </si>
  <si>
    <t>自己負担額</t>
    <rPh sb="0" eb="4">
      <t>ジk</t>
    </rPh>
    <rPh sb="4" eb="5">
      <t>ガク</t>
    </rPh>
    <phoneticPr fontId="5"/>
  </si>
  <si>
    <t>合計金額</t>
    <rPh sb="0" eb="2">
      <t>ゴウケイ</t>
    </rPh>
    <rPh sb="2" eb="4">
      <t>キンガク</t>
    </rPh>
    <phoneticPr fontId="5"/>
  </si>
  <si>
    <t>【備考】</t>
    <rPh sb="1" eb="3">
      <t>ビコウ</t>
    </rPh>
    <phoneticPr fontId="5"/>
  </si>
  <si>
    <t>名前：</t>
    <rPh sb="0" eb="2">
      <t>ナマ</t>
    </rPh>
    <phoneticPr fontId="5"/>
  </si>
  <si>
    <t>住所：</t>
    <rPh sb="0" eb="2">
      <t>ジュウsy</t>
    </rPh>
    <phoneticPr fontId="5"/>
  </si>
  <si>
    <t>担当：</t>
    <rPh sb="0" eb="2">
      <t>タント</t>
    </rPh>
    <phoneticPr fontId="5"/>
  </si>
  <si>
    <t>完成用部品【座位保持装置 支持部 骨盤・大腿部】
Cascade Designs VAR720002</t>
    <phoneticPr fontId="3"/>
  </si>
  <si>
    <t>完成用部品【座位保持装置 支持部 体幹部】
Cascade Designs 4400321610</t>
    <phoneticPr fontId="3"/>
  </si>
  <si>
    <t>完成用部品【座位保持装置 支持部 体幹部】
Cascade Designs 4400121610</t>
    <phoneticPr fontId="3"/>
  </si>
  <si>
    <t>完成用部品【座位保持装置 支持部 体幹部】
Cascade Designs 4400221610</t>
    <phoneticPr fontId="3"/>
  </si>
  <si>
    <t>←本体付属の座面クッションを使う場合</t>
    <rPh sb="1" eb="5">
      <t>ホンタイ</t>
    </rPh>
    <rPh sb="6" eb="8">
      <t>ザメn</t>
    </rPh>
    <rPh sb="14" eb="15">
      <t>ツカウ</t>
    </rPh>
    <phoneticPr fontId="3"/>
  </si>
  <si>
    <t>←オプションのバリライトクッションを使う場合</t>
    <rPh sb="0" eb="1">
      <t>←</t>
    </rPh>
    <rPh sb="18" eb="19">
      <t>ツカウ</t>
    </rPh>
    <phoneticPr fontId="3"/>
  </si>
  <si>
    <t>←本体付属のバックサポートクッションを使う場合</t>
    <rPh sb="1" eb="2">
      <t>ホンタイ</t>
    </rPh>
    <rPh sb="19" eb="20">
      <t>ツカウ</t>
    </rPh>
    <phoneticPr fontId="3"/>
  </si>
  <si>
    <t>←オプションのバリライトバックサポートクッションSを使う場合</t>
    <rPh sb="26" eb="27">
      <t>ツカウ</t>
    </rPh>
    <phoneticPr fontId="3"/>
  </si>
  <si>
    <t>←オプションのバリライトバックサポートクッションMを使う場合</t>
    <rPh sb="26" eb="27">
      <t>ツカウ</t>
    </rPh>
    <phoneticPr fontId="3"/>
  </si>
  <si>
    <t>←オプションのバリライトバックサポートクッションLを使う場合</t>
    <rPh sb="26" eb="27">
      <t>ツカウ</t>
    </rPh>
    <phoneticPr fontId="3"/>
  </si>
  <si>
    <t>電動車いす　普通型（4.5km/h）</t>
    <phoneticPr fontId="3"/>
  </si>
  <si>
    <t>◉どちらか１つを選択</t>
    <rPh sb="8" eb="10">
      <t>センタク</t>
    </rPh>
    <phoneticPr fontId="3"/>
  </si>
  <si>
    <t>◉どれか１つを選択</t>
    <rPh sb="7" eb="9">
      <t>センタク</t>
    </rPh>
    <phoneticPr fontId="3"/>
  </si>
  <si>
    <t>バッテリー　密閉型</t>
    <phoneticPr fontId="5"/>
  </si>
  <si>
    <t>座奥行き調整（スライド式）</t>
    <rPh sb="0" eb="1">
      <t>スワ</t>
    </rPh>
    <rPh sb="1" eb="3">
      <t>オクユキ</t>
    </rPh>
    <rPh sb="4" eb="6">
      <t>チョウセイ</t>
    </rPh>
    <rPh sb="11" eb="12">
      <t>シキ</t>
    </rPh>
    <phoneticPr fontId="9"/>
  </si>
  <si>
    <t>感度調整式ジョイスティック</t>
    <rPh sb="0" eb="2">
      <t>カンド</t>
    </rPh>
    <rPh sb="2" eb="4">
      <t>チョウセイ</t>
    </rPh>
    <rPh sb="4" eb="5">
      <t>シキ</t>
    </rPh>
    <phoneticPr fontId="9"/>
  </si>
  <si>
    <t>車載時固定用フック</t>
    <rPh sb="0" eb="6">
      <t>シャサイジコテイヨウ</t>
    </rPh>
    <phoneticPr fontId="9"/>
  </si>
  <si>
    <t>クッションカバー防水加工</t>
    <rPh sb="8" eb="12">
      <t>ボウス</t>
    </rPh>
    <phoneticPr fontId="9"/>
  </si>
  <si>
    <t>前輪パワーステアリング部品</t>
    <rPh sb="0" eb="2">
      <t>ゼンリン</t>
    </rPh>
    <rPh sb="11" eb="13">
      <t>BUHIN</t>
    </rPh>
    <phoneticPr fontId="9"/>
  </si>
  <si>
    <t>フットサポート（前後調整、角度調整）</t>
    <rPh sb="8" eb="12">
      <t>ZENNG</t>
    </rPh>
    <rPh sb="13" eb="17">
      <t>KAKUDOCH</t>
    </rPh>
    <phoneticPr fontId="9"/>
  </si>
  <si>
    <t>【WHILL Model A】</t>
    <phoneticPr fontId="3"/>
  </si>
  <si>
    <t>（注意）選択項目がありますので、該当する項目を選び、その他は削除してください。</t>
    <rPh sb="1" eb="3">
      <t>チュウ</t>
    </rPh>
    <rPh sb="4" eb="8">
      <t>センタクコウ</t>
    </rPh>
    <rPh sb="16" eb="18">
      <t>ガイトウ</t>
    </rPh>
    <phoneticPr fontId="3"/>
  </si>
  <si>
    <t>◉アクセサリー</t>
    <phoneticPr fontId="3"/>
  </si>
  <si>
    <t>6%加算</t>
    <phoneticPr fontId="3"/>
  </si>
  <si>
    <t>←骨盤ベルトを付ける場合は追加</t>
    <rPh sb="1" eb="3">
      <t>コツバn</t>
    </rPh>
    <rPh sb="7" eb="8">
      <t xml:space="preserve">ツケル </t>
    </rPh>
    <phoneticPr fontId="3"/>
  </si>
  <si>
    <t>←杖ホルダーを付ける場合は追加</t>
    <rPh sb="1" eb="2">
      <t>ツエホル</t>
    </rPh>
    <rPh sb="7" eb="8">
      <t xml:space="preserve">ツケル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</si>
</sst>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  <numFmt numFmtId="178" formatCode="#,##0_ ;[Red]\-#,##0\ "/>
  </numFmts>
  <fonts count="2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2"/>
      <charset val="128"/>
    </font>
    <font>
      <b/>
      <u/>
      <sz val="26"/>
      <name val="ＭＳ Ｐ明朝"/>
      <family val="1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sz val="10"/>
      <color theme="1"/>
      <name val="Helvetica"/>
      <family val="2"/>
    </font>
    <font>
      <sz val="10"/>
      <color theme="1"/>
      <name val="Helvetica"/>
      <family val="1"/>
    </font>
    <font>
      <sz val="3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1" fillId="2" borderId="4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38" fontId="12" fillId="0" borderId="9" xfId="3" applyFont="1" applyBorder="1" applyAlignment="1" applyProtection="1">
      <alignment horizontal="center" vertical="center"/>
      <protection locked="0"/>
    </xf>
    <xf numFmtId="178" fontId="11" fillId="0" borderId="11" xfId="1" applyNumberFormat="1" applyFont="1" applyBorder="1" applyAlignment="1" applyProtection="1">
      <alignment horizontal="centerContinuous" vertical="center"/>
      <protection locked="0"/>
    </xf>
    <xf numFmtId="178" fontId="11" fillId="0" borderId="15" xfId="1" applyNumberFormat="1" applyFont="1" applyBorder="1" applyAlignment="1" applyProtection="1">
      <alignment horizontal="centerContinuous" vertical="center"/>
      <protection locked="0"/>
    </xf>
    <xf numFmtId="38" fontId="11" fillId="0" borderId="4" xfId="1" applyNumberFormat="1" applyFont="1" applyBorder="1" applyAlignment="1" applyProtection="1">
      <alignment horizontal="centerContinuous" vertical="center"/>
      <protection locked="0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15" fillId="0" borderId="18" xfId="0" applyFont="1" applyBorder="1" applyAlignment="1">
      <alignment horizontal="left" vertical="center" readingOrder="1"/>
    </xf>
    <xf numFmtId="0" fontId="4" fillId="0" borderId="0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0" fontId="11" fillId="2" borderId="2" xfId="1" applyFont="1" applyFill="1" applyBorder="1" applyAlignment="1">
      <alignment horizontal="center" vertical="center" shrinkToFit="1"/>
    </xf>
    <xf numFmtId="0" fontId="14" fillId="0" borderId="10" xfId="1" applyFont="1" applyBorder="1" applyAlignment="1">
      <alignment horizontal="left" vertical="center" shrinkToFit="1"/>
    </xf>
    <xf numFmtId="14" fontId="12" fillId="0" borderId="7" xfId="4" applyNumberFormat="1" applyFont="1" applyBorder="1" applyAlignment="1" applyProtection="1">
      <alignment horizontal="left" vertical="center"/>
      <protection locked="0"/>
    </xf>
    <xf numFmtId="0" fontId="14" fillId="0" borderId="13" xfId="1" applyFont="1" applyBorder="1" applyAlignment="1">
      <alignment horizontal="left" vertical="center" shrinkToFit="1"/>
    </xf>
    <xf numFmtId="0" fontId="16" fillId="0" borderId="0" xfId="0" applyFont="1"/>
    <xf numFmtId="0" fontId="17" fillId="0" borderId="0" xfId="0" applyFont="1"/>
    <xf numFmtId="0" fontId="7" fillId="0" borderId="0" xfId="1" applyFont="1" applyBorder="1" applyAlignment="1"/>
    <xf numFmtId="176" fontId="18" fillId="0" borderId="1" xfId="1" applyNumberFormat="1" applyFont="1" applyBorder="1" applyAlignment="1">
      <alignment horizontal="center"/>
    </xf>
    <xf numFmtId="0" fontId="18" fillId="0" borderId="0" xfId="1" applyFont="1" applyAlignment="1">
      <alignment horizontal="justify"/>
    </xf>
    <xf numFmtId="0" fontId="18" fillId="0" borderId="0" xfId="1" applyFont="1" applyAlignment="1"/>
    <xf numFmtId="176" fontId="4" fillId="0" borderId="0" xfId="1" applyNumberFormat="1" applyFont="1" applyAlignment="1">
      <alignment horizontal="right" vertical="center"/>
    </xf>
    <xf numFmtId="177" fontId="4" fillId="0" borderId="1" xfId="1" applyNumberFormat="1" applyFont="1" applyBorder="1" applyAlignment="1" applyProtection="1">
      <alignment horizontal="center" vertical="center"/>
      <protection locked="0"/>
    </xf>
    <xf numFmtId="176" fontId="4" fillId="0" borderId="1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Alignment="1">
      <alignment vertical="center"/>
    </xf>
    <xf numFmtId="176" fontId="10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left" vertical="center"/>
      <protection locked="0"/>
    </xf>
    <xf numFmtId="176" fontId="18" fillId="0" borderId="0" xfId="1" applyNumberFormat="1" applyFont="1" applyAlignment="1">
      <alignment vertical="center"/>
    </xf>
    <xf numFmtId="176" fontId="18" fillId="0" borderId="0" xfId="1" applyNumberFormat="1" applyFont="1" applyBorder="1" applyAlignment="1" applyProtection="1">
      <alignment vertical="center"/>
      <protection locked="0"/>
    </xf>
    <xf numFmtId="176" fontId="10" fillId="0" borderId="0" xfId="1" applyNumberFormat="1" applyFont="1" applyAlignment="1">
      <alignment vertical="center"/>
    </xf>
    <xf numFmtId="176" fontId="11" fillId="2" borderId="3" xfId="1" applyNumberFormat="1" applyFont="1" applyFill="1" applyBorder="1" applyAlignment="1">
      <alignment horizontal="center" vertical="center"/>
    </xf>
    <xf numFmtId="176" fontId="11" fillId="2" borderId="4" xfId="1" applyNumberFormat="1" applyFont="1" applyFill="1" applyBorder="1" applyAlignment="1">
      <alignment horizontal="center" vertical="center"/>
    </xf>
    <xf numFmtId="176" fontId="13" fillId="0" borderId="8" xfId="1" applyNumberFormat="1" applyFont="1" applyBorder="1" applyAlignment="1">
      <alignment vertical="center"/>
    </xf>
    <xf numFmtId="176" fontId="13" fillId="0" borderId="9" xfId="4" applyNumberFormat="1" applyFont="1" applyBorder="1" applyAlignment="1">
      <alignment horizontal="right" vertical="center"/>
    </xf>
    <xf numFmtId="176" fontId="14" fillId="0" borderId="12" xfId="1" applyNumberFormat="1" applyFont="1" applyBorder="1" applyAlignment="1" applyProtection="1">
      <alignment vertical="center"/>
      <protection locked="0"/>
    </xf>
    <xf numFmtId="176" fontId="14" fillId="0" borderId="11" xfId="4" applyNumberFormat="1" applyFont="1" applyBorder="1" applyAlignment="1">
      <alignment vertical="center"/>
    </xf>
    <xf numFmtId="176" fontId="14" fillId="0" borderId="14" xfId="1" applyNumberFormat="1" applyFont="1" applyBorder="1" applyAlignment="1" applyProtection="1">
      <alignment vertical="center"/>
      <protection locked="0"/>
    </xf>
    <xf numFmtId="176" fontId="14" fillId="0" borderId="15" xfId="4" quotePrefix="1" applyNumberFormat="1" applyFont="1" applyBorder="1" applyAlignment="1">
      <alignment horizontal="right" vertical="center"/>
    </xf>
    <xf numFmtId="176" fontId="14" fillId="0" borderId="3" xfId="1" applyNumberFormat="1" applyFont="1" applyBorder="1" applyAlignment="1" applyProtection="1">
      <alignment vertical="center"/>
      <protection locked="0"/>
    </xf>
    <xf numFmtId="176" fontId="14" fillId="0" borderId="4" xfId="4" applyNumberFormat="1" applyFont="1" applyBorder="1" applyAlignment="1">
      <alignment vertical="center"/>
    </xf>
    <xf numFmtId="176" fontId="4" fillId="0" borderId="17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0" xfId="1" applyFont="1" applyAlignment="1"/>
    <xf numFmtId="0" fontId="2" fillId="3" borderId="0" xfId="1" applyFont="1" applyFill="1" applyAlignment="1">
      <alignment vertical="center"/>
    </xf>
    <xf numFmtId="176" fontId="2" fillId="3" borderId="0" xfId="1" applyNumberFormat="1" applyFont="1" applyFill="1" applyAlignment="1">
      <alignment vertical="center"/>
    </xf>
    <xf numFmtId="0" fontId="20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 applyProtection="1">
      <alignment horizontal="left" vertical="center"/>
      <protection locked="0"/>
    </xf>
    <xf numFmtId="0" fontId="19" fillId="3" borderId="4" xfId="1" applyFont="1" applyFill="1" applyBorder="1" applyAlignment="1">
      <alignment vertical="center"/>
    </xf>
    <xf numFmtId="14" fontId="4" fillId="0" borderId="2" xfId="2" applyNumberFormat="1" applyFont="1" applyFill="1" applyBorder="1" applyAlignment="1">
      <alignment vertical="center"/>
    </xf>
    <xf numFmtId="38" fontId="4" fillId="0" borderId="5" xfId="3" applyFont="1" applyFill="1" applyBorder="1" applyAlignment="1" applyProtection="1">
      <alignment horizontal="center" vertical="center"/>
      <protection locked="0"/>
    </xf>
    <xf numFmtId="176" fontId="8" fillId="0" borderId="3" xfId="1" applyNumberFormat="1" applyFont="1" applyFill="1" applyBorder="1" applyAlignment="1" applyProtection="1">
      <alignment vertical="center"/>
      <protection locked="0"/>
    </xf>
    <xf numFmtId="14" fontId="4" fillId="0" borderId="2" xfId="4" applyNumberFormat="1" applyFont="1" applyFill="1" applyBorder="1" applyAlignment="1" applyProtection="1">
      <alignment horizontal="left" vertical="center"/>
      <protection locked="0"/>
    </xf>
    <xf numFmtId="176" fontId="8" fillId="0" borderId="6" xfId="1" applyNumberFormat="1" applyFont="1" applyFill="1" applyBorder="1" applyAlignment="1" applyProtection="1">
      <alignment vertical="center"/>
      <protection locked="0"/>
    </xf>
    <xf numFmtId="14" fontId="4" fillId="0" borderId="2" xfId="2" applyNumberFormat="1" applyFont="1" applyFill="1" applyBorder="1" applyAlignment="1">
      <alignment horizontal="left" vertical="center"/>
    </xf>
    <xf numFmtId="14" fontId="12" fillId="0" borderId="2" xfId="2" applyNumberFormat="1" applyFont="1" applyFill="1" applyBorder="1" applyAlignment="1">
      <alignment horizontal="left" vertical="center"/>
    </xf>
    <xf numFmtId="38" fontId="12" fillId="0" borderId="5" xfId="3" applyFont="1" applyFill="1" applyBorder="1" applyAlignment="1" applyProtection="1">
      <alignment horizontal="center" vertical="center"/>
      <protection locked="0"/>
    </xf>
    <xf numFmtId="176" fontId="13" fillId="0" borderId="3" xfId="1" applyNumberFormat="1" applyFont="1" applyFill="1" applyBorder="1" applyAlignment="1" applyProtection="1">
      <alignment vertical="center"/>
      <protection locked="0"/>
    </xf>
    <xf numFmtId="176" fontId="13" fillId="0" borderId="4" xfId="4" applyNumberFormat="1" applyFont="1" applyFill="1" applyBorder="1" applyAlignment="1">
      <alignment horizontal="right" vertical="center"/>
    </xf>
    <xf numFmtId="14" fontId="12" fillId="0" borderId="2" xfId="4" applyNumberFormat="1" applyFont="1" applyFill="1" applyBorder="1" applyAlignment="1" applyProtection="1">
      <alignment horizontal="left" vertical="center"/>
      <protection locked="0"/>
    </xf>
    <xf numFmtId="38" fontId="12" fillId="0" borderId="4" xfId="3" applyFont="1" applyFill="1" applyBorder="1" applyAlignment="1" applyProtection="1">
      <alignment horizontal="center" vertical="center"/>
      <protection locked="0"/>
    </xf>
    <xf numFmtId="176" fontId="13" fillId="0" borderId="3" xfId="1" applyNumberFormat="1" applyFont="1" applyFill="1" applyBorder="1" applyAlignment="1">
      <alignment vertical="center"/>
    </xf>
    <xf numFmtId="0" fontId="19" fillId="3" borderId="5" xfId="1" applyFont="1" applyFill="1" applyBorder="1" applyAlignment="1">
      <alignment vertical="center"/>
    </xf>
    <xf numFmtId="14" fontId="4" fillId="3" borderId="2" xfId="2" applyNumberFormat="1" applyFont="1" applyFill="1" applyBorder="1" applyAlignment="1">
      <alignment vertical="center"/>
    </xf>
    <xf numFmtId="38" fontId="4" fillId="3" borderId="5" xfId="3" applyFont="1" applyFill="1" applyBorder="1" applyAlignment="1" applyProtection="1">
      <alignment horizontal="center" vertical="center"/>
      <protection locked="0"/>
    </xf>
    <xf numFmtId="176" fontId="8" fillId="3" borderId="3" xfId="1" applyNumberFormat="1" applyFont="1" applyFill="1" applyBorder="1" applyAlignment="1" applyProtection="1">
      <alignment vertical="center"/>
      <protection locked="0"/>
    </xf>
    <xf numFmtId="0" fontId="19" fillId="3" borderId="11" xfId="1" applyFont="1" applyFill="1" applyBorder="1" applyAlignment="1">
      <alignment vertical="center"/>
    </xf>
    <xf numFmtId="14" fontId="4" fillId="3" borderId="2" xfId="4" applyNumberFormat="1" applyFont="1" applyFill="1" applyBorder="1" applyAlignment="1" applyProtection="1">
      <alignment horizontal="left" vertical="center"/>
      <protection locked="0"/>
    </xf>
    <xf numFmtId="176" fontId="8" fillId="3" borderId="6" xfId="1" applyNumberFormat="1" applyFont="1" applyFill="1" applyBorder="1" applyAlignment="1" applyProtection="1">
      <alignment vertical="center"/>
      <protection locked="0"/>
    </xf>
    <xf numFmtId="14" fontId="12" fillId="3" borderId="2" xfId="4" applyNumberFormat="1" applyFont="1" applyFill="1" applyBorder="1" applyAlignment="1" applyProtection="1">
      <alignment horizontal="left" vertical="center"/>
      <protection locked="0"/>
    </xf>
    <xf numFmtId="38" fontId="12" fillId="3" borderId="5" xfId="3" applyFont="1" applyFill="1" applyBorder="1" applyAlignment="1" applyProtection="1">
      <alignment horizontal="center" vertical="center"/>
      <protection locked="0"/>
    </xf>
    <xf numFmtId="176" fontId="13" fillId="3" borderId="6" xfId="1" applyNumberFormat="1" applyFont="1" applyFill="1" applyBorder="1" applyAlignment="1" applyProtection="1">
      <alignment vertical="center"/>
      <protection locked="0"/>
    </xf>
    <xf numFmtId="176" fontId="13" fillId="3" borderId="4" xfId="4" applyNumberFormat="1" applyFont="1" applyFill="1" applyBorder="1" applyAlignment="1">
      <alignment horizontal="right" vertical="center"/>
    </xf>
    <xf numFmtId="14" fontId="12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9" fillId="3" borderId="21" xfId="1" applyFont="1" applyFill="1" applyBorder="1" applyAlignment="1">
      <alignment vertical="center"/>
    </xf>
  </cellXfs>
  <cellStyles count="5">
    <cellStyle name="桁区切り 2" xfId="3" xr:uid="{DABD15E3-1196-DF4F-B28B-1DB7129CA83F}"/>
    <cellStyle name="通貨 2" xfId="4" xr:uid="{993AD9C9-76A3-754E-9C1C-CCA3FE208918}"/>
    <cellStyle name="標準" xfId="0" builtinId="0"/>
    <cellStyle name="標準 2" xfId="2" xr:uid="{03DDF55B-E359-DD41-835C-53ABF7D037F6}"/>
    <cellStyle name="標準_見積書_ITC to CTC_CTC001_110307" xfId="1" xr:uid="{3995A780-495E-DD4C-B3F8-F8C98FC4B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14</xdr:row>
      <xdr:rowOff>81280</xdr:rowOff>
    </xdr:from>
    <xdr:to>
      <xdr:col>4</xdr:col>
      <xdr:colOff>1943100</xdr:colOff>
      <xdr:row>17</xdr:row>
      <xdr:rowOff>63500</xdr:rowOff>
    </xdr:to>
    <xdr:grpSp>
      <xdr:nvGrpSpPr>
        <xdr:cNvPr id="2" name="図形グループ 4">
          <a:extLst>
            <a:ext uri="{FF2B5EF4-FFF2-40B4-BE49-F238E27FC236}">
              <a16:creationId xmlns:a16="http://schemas.microsoft.com/office/drawing/2014/main" id="{6FC8CDEC-9A2E-254C-9232-EE75EE010552}"/>
            </a:ext>
          </a:extLst>
        </xdr:cNvPr>
        <xdr:cNvGrpSpPr>
          <a:grpSpLocks/>
        </xdr:cNvGrpSpPr>
      </xdr:nvGrpSpPr>
      <xdr:grpSpPr bwMode="auto">
        <a:xfrm>
          <a:off x="7832811" y="4417586"/>
          <a:ext cx="3171911" cy="1206455"/>
          <a:chOff x="6178626" y="4029851"/>
          <a:chExt cx="3474485" cy="1107252"/>
        </a:xfrm>
      </xdr:grpSpPr>
      <xdr:sp macro="" textlink="">
        <xdr:nvSpPr>
          <xdr:cNvPr id="3" name="Rectangle 3">
            <a:extLst>
              <a:ext uri="{FF2B5EF4-FFF2-40B4-BE49-F238E27FC236}">
                <a16:creationId xmlns:a16="http://schemas.microsoft.com/office/drawing/2014/main" id="{8E0C45BB-47B7-B34E-A171-C386EE16BFA4}"/>
              </a:ext>
            </a:extLst>
          </xdr:cNvPr>
          <xdr:cNvSpPr>
            <a:spLocks noChangeArrowheads="1"/>
          </xdr:cNvSpPr>
        </xdr:nvSpPr>
        <xdr:spPr bwMode="auto">
          <a:xfrm>
            <a:off x="6178626" y="4029851"/>
            <a:ext cx="1125733" cy="11072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6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599E050F-316F-5147-AC41-A40A13B03D4D}"/>
              </a:ext>
            </a:extLst>
          </xdr:cNvPr>
          <xdr:cNvSpPr>
            <a:spLocks noChangeArrowheads="1"/>
          </xdr:cNvSpPr>
        </xdr:nvSpPr>
        <xdr:spPr bwMode="auto">
          <a:xfrm>
            <a:off x="7318257" y="4029851"/>
            <a:ext cx="1167427" cy="11072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6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B2341FEA-C4AA-B042-B0BE-FDEDC5FA9509}"/>
              </a:ext>
            </a:extLst>
          </xdr:cNvPr>
          <xdr:cNvSpPr>
            <a:spLocks noChangeArrowheads="1"/>
          </xdr:cNvSpPr>
        </xdr:nvSpPr>
        <xdr:spPr bwMode="auto">
          <a:xfrm>
            <a:off x="8485684" y="4029851"/>
            <a:ext cx="1167427" cy="11072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6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 editAs="oneCell">
    <xdr:from>
      <xdr:col>1</xdr:col>
      <xdr:colOff>88900</xdr:colOff>
      <xdr:row>4</xdr:row>
      <xdr:rowOff>12700</xdr:rowOff>
    </xdr:from>
    <xdr:to>
      <xdr:col>1</xdr:col>
      <xdr:colOff>1039210</xdr:colOff>
      <xdr:row>6</xdr:row>
      <xdr:rowOff>101599</xdr:rowOff>
    </xdr:to>
    <xdr:pic>
      <xdr:nvPicPr>
        <xdr:cNvPr id="6" name="図 12">
          <a:extLst>
            <a:ext uri="{FF2B5EF4-FFF2-40B4-BE49-F238E27FC236}">
              <a16:creationId xmlns:a16="http://schemas.microsoft.com/office/drawing/2014/main" id="{3D1551C1-2E26-0D40-89C2-AD16E431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90500"/>
          <a:ext cx="952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A4860-449D-7E43-8BBD-56CF75FF46B1}">
  <sheetPr>
    <tabColor rgb="FF0000FF"/>
    <pageSetUpPr fitToPage="1"/>
  </sheetPr>
  <dimension ref="A1:G57"/>
  <sheetViews>
    <sheetView showGridLines="0" tabSelected="1" topLeftCell="A15" zoomScale="111" zoomScaleNormal="70" zoomScaleSheetLayoutView="70" workbookViewId="0">
      <selection activeCell="F34" sqref="F34"/>
    </sheetView>
  </sheetViews>
  <sheetFormatPr baseColWidth="10" defaultColWidth="13" defaultRowHeight="15"/>
  <cols>
    <col min="1" max="1" width="19.5" style="56" bestFit="1" customWidth="1"/>
    <col min="2" max="2" width="64.6640625" style="1" customWidth="1"/>
    <col min="3" max="3" width="8.5" style="1" customWidth="1"/>
    <col min="4" max="5" width="26.1640625" style="33" customWidth="1"/>
    <col min="6" max="6" width="51.83203125" style="56" customWidth="1"/>
    <col min="7" max="16384" width="13" style="1"/>
  </cols>
  <sheetData>
    <row r="1" spans="1:6" ht="45" customHeight="1">
      <c r="A1" s="60" t="s">
        <v>52</v>
      </c>
      <c r="B1" s="58"/>
      <c r="C1" s="58"/>
      <c r="D1" s="59"/>
      <c r="E1" s="59"/>
      <c r="F1" s="61"/>
    </row>
    <row r="2" spans="1:6" ht="45" customHeight="1">
      <c r="A2" s="60" t="s">
        <v>53</v>
      </c>
      <c r="B2" s="58"/>
      <c r="C2" s="58"/>
      <c r="D2" s="59"/>
      <c r="E2" s="59"/>
    </row>
    <row r="5" spans="1:6" ht="19">
      <c r="D5" s="30" t="s">
        <v>0</v>
      </c>
      <c r="E5" s="31"/>
    </row>
    <row r="6" spans="1:6" ht="19" customHeight="1">
      <c r="D6" s="30" t="s">
        <v>1</v>
      </c>
      <c r="E6" s="32"/>
    </row>
    <row r="7" spans="1:6" ht="15" customHeight="1"/>
    <row r="8" spans="1:6" ht="37" customHeight="1">
      <c r="B8" s="62" t="s">
        <v>2</v>
      </c>
      <c r="C8" s="62"/>
      <c r="D8" s="62"/>
      <c r="E8" s="62"/>
    </row>
    <row r="10" spans="1:6" ht="28">
      <c r="B10" s="19" t="s">
        <v>3</v>
      </c>
    </row>
    <row r="11" spans="1:6" ht="22">
      <c r="B11" s="3"/>
    </row>
    <row r="12" spans="1:6" ht="17">
      <c r="C12" s="4"/>
      <c r="E12" s="34"/>
    </row>
    <row r="13" spans="1:6" ht="24" customHeight="1">
      <c r="B13" s="5" t="s">
        <v>4</v>
      </c>
      <c r="C13" s="4"/>
      <c r="E13" s="35" t="s">
        <v>5</v>
      </c>
    </row>
    <row r="14" spans="1:6" ht="24" customHeight="1">
      <c r="B14" s="5"/>
      <c r="C14" s="4"/>
      <c r="E14" s="35"/>
    </row>
    <row r="15" spans="1:6" ht="24" customHeight="1">
      <c r="C15" s="4"/>
      <c r="D15" s="63"/>
      <c r="E15" s="63"/>
    </row>
    <row r="16" spans="1:6" ht="32" customHeight="1">
      <c r="B16" s="26" t="s">
        <v>6</v>
      </c>
      <c r="C16" s="4"/>
      <c r="D16" s="36"/>
      <c r="E16" s="36"/>
    </row>
    <row r="17" spans="1:6" s="29" customFormat="1" ht="40" customHeight="1">
      <c r="A17" s="57"/>
      <c r="B17" s="27">
        <f>E50</f>
        <v>1255029.3999999999</v>
      </c>
      <c r="C17" s="28"/>
      <c r="D17" s="37"/>
      <c r="E17" s="38"/>
      <c r="F17" s="57"/>
    </row>
    <row r="18" spans="1:6" ht="17">
      <c r="B18" s="4"/>
      <c r="C18" s="4"/>
      <c r="D18" s="39"/>
      <c r="E18" s="39"/>
    </row>
    <row r="19" spans="1:6" ht="21.75" customHeight="1">
      <c r="B19" s="20" t="s">
        <v>7</v>
      </c>
      <c r="C19" s="6" t="s">
        <v>8</v>
      </c>
      <c r="D19" s="40" t="s">
        <v>9</v>
      </c>
      <c r="E19" s="41" t="s">
        <v>10</v>
      </c>
    </row>
    <row r="20" spans="1:6" s="7" customFormat="1" ht="24.5" customHeight="1">
      <c r="A20" s="78" t="s">
        <v>43</v>
      </c>
      <c r="B20" s="79" t="s">
        <v>11</v>
      </c>
      <c r="C20" s="80">
        <v>1</v>
      </c>
      <c r="D20" s="81">
        <v>329000</v>
      </c>
      <c r="E20" s="81">
        <f>D20*C20</f>
        <v>329000</v>
      </c>
      <c r="F20" s="56"/>
    </row>
    <row r="21" spans="1:6" s="7" customFormat="1" ht="24.5" customHeight="1">
      <c r="A21" s="82"/>
      <c r="B21" s="79" t="s">
        <v>42</v>
      </c>
      <c r="C21" s="80">
        <v>1</v>
      </c>
      <c r="D21" s="81">
        <v>314000</v>
      </c>
      <c r="E21" s="81">
        <f t="shared" ref="E21:E34" si="0">D21*C21</f>
        <v>314000</v>
      </c>
      <c r="F21" s="56"/>
    </row>
    <row r="22" spans="1:6" s="7" customFormat="1" ht="24.5" customHeight="1">
      <c r="A22" s="56"/>
      <c r="B22" s="65" t="s">
        <v>45</v>
      </c>
      <c r="C22" s="66">
        <v>2</v>
      </c>
      <c r="D22" s="67">
        <v>28800</v>
      </c>
      <c r="E22" s="67">
        <f t="shared" si="0"/>
        <v>57600</v>
      </c>
      <c r="F22" s="56"/>
    </row>
    <row r="23" spans="1:6" s="7" customFormat="1" ht="24.5" customHeight="1">
      <c r="A23" s="56"/>
      <c r="B23" s="68" t="s">
        <v>47</v>
      </c>
      <c r="C23" s="66">
        <v>1</v>
      </c>
      <c r="D23" s="69">
        <v>10000</v>
      </c>
      <c r="E23" s="67">
        <f>D23*C23</f>
        <v>10000</v>
      </c>
      <c r="F23" s="56"/>
    </row>
    <row r="24" spans="1:6" s="7" customFormat="1" ht="24.5" customHeight="1">
      <c r="A24" s="56"/>
      <c r="B24" s="70" t="s">
        <v>14</v>
      </c>
      <c r="C24" s="66">
        <v>2</v>
      </c>
      <c r="D24" s="67">
        <v>17400</v>
      </c>
      <c r="E24" s="67">
        <f>D24*C24</f>
        <v>34800</v>
      </c>
      <c r="F24" s="56"/>
    </row>
    <row r="25" spans="1:6" s="7" customFormat="1" ht="24.5" customHeight="1">
      <c r="A25" s="56"/>
      <c r="B25" s="65" t="s">
        <v>12</v>
      </c>
      <c r="C25" s="66">
        <v>2</v>
      </c>
      <c r="D25" s="67">
        <v>4680</v>
      </c>
      <c r="E25" s="67">
        <f t="shared" si="0"/>
        <v>9360</v>
      </c>
      <c r="F25" s="56"/>
    </row>
    <row r="26" spans="1:6" s="7" customFormat="1" ht="24.5" customHeight="1">
      <c r="A26" s="56"/>
      <c r="B26" s="70" t="s">
        <v>13</v>
      </c>
      <c r="C26" s="66">
        <v>2</v>
      </c>
      <c r="D26" s="67">
        <v>3310</v>
      </c>
      <c r="E26" s="67">
        <f t="shared" si="0"/>
        <v>6620</v>
      </c>
      <c r="F26" s="56"/>
    </row>
    <row r="27" spans="1:6" s="7" customFormat="1" ht="24.5" customHeight="1">
      <c r="A27" s="56"/>
      <c r="B27" s="68" t="s">
        <v>51</v>
      </c>
      <c r="C27" s="66">
        <v>1</v>
      </c>
      <c r="D27" s="69">
        <v>14500</v>
      </c>
      <c r="E27" s="67">
        <f>D27*C27</f>
        <v>14500</v>
      </c>
      <c r="F27" s="56"/>
    </row>
    <row r="28" spans="1:6" s="7" customFormat="1" ht="24.5" customHeight="1">
      <c r="A28" s="56"/>
      <c r="B28" s="70" t="s">
        <v>15</v>
      </c>
      <c r="C28" s="66">
        <v>2</v>
      </c>
      <c r="D28" s="67">
        <v>5000</v>
      </c>
      <c r="E28" s="67">
        <f t="shared" si="0"/>
        <v>10000</v>
      </c>
      <c r="F28" s="56"/>
    </row>
    <row r="29" spans="1:6" s="7" customFormat="1" ht="24.5" customHeight="1">
      <c r="A29" s="56"/>
      <c r="B29" s="70" t="s">
        <v>16</v>
      </c>
      <c r="C29" s="66">
        <v>2</v>
      </c>
      <c r="D29" s="67">
        <v>5000</v>
      </c>
      <c r="E29" s="67">
        <f t="shared" si="0"/>
        <v>10000</v>
      </c>
      <c r="F29" s="56"/>
    </row>
    <row r="30" spans="1:6" s="7" customFormat="1" ht="24.5" customHeight="1">
      <c r="A30" s="56"/>
      <c r="B30" s="68" t="s">
        <v>50</v>
      </c>
      <c r="C30" s="66">
        <v>1</v>
      </c>
      <c r="D30" s="69">
        <v>51000</v>
      </c>
      <c r="E30" s="67">
        <f>D30*C30</f>
        <v>51000</v>
      </c>
      <c r="F30" s="56"/>
    </row>
    <row r="31" spans="1:6" s="7" customFormat="1" ht="24.5" customHeight="1">
      <c r="A31" s="56"/>
      <c r="B31" s="68" t="s">
        <v>46</v>
      </c>
      <c r="C31" s="66">
        <v>1</v>
      </c>
      <c r="D31" s="69">
        <v>12080</v>
      </c>
      <c r="E31" s="67">
        <f t="shared" si="0"/>
        <v>12080</v>
      </c>
      <c r="F31" s="56"/>
    </row>
    <row r="32" spans="1:6" s="7" customFormat="1" ht="24.5" customHeight="1">
      <c r="A32" s="56"/>
      <c r="B32" s="68" t="s">
        <v>19</v>
      </c>
      <c r="C32" s="66">
        <v>1</v>
      </c>
      <c r="D32" s="69">
        <v>8100</v>
      </c>
      <c r="E32" s="67">
        <f>D32*C32</f>
        <v>8100</v>
      </c>
      <c r="F32" s="56"/>
    </row>
    <row r="33" spans="1:7" s="7" customFormat="1" ht="24.5" customHeight="1">
      <c r="A33" s="56"/>
      <c r="B33" s="70" t="s">
        <v>18</v>
      </c>
      <c r="C33" s="66">
        <v>1</v>
      </c>
      <c r="D33" s="67">
        <v>1920</v>
      </c>
      <c r="E33" s="67">
        <f>D33*C33</f>
        <v>1920</v>
      </c>
      <c r="F33" s="56"/>
    </row>
    <row r="34" spans="1:7" s="7" customFormat="1" ht="24.5" customHeight="1">
      <c r="A34" s="56"/>
      <c r="B34" s="68" t="s">
        <v>49</v>
      </c>
      <c r="C34" s="66">
        <v>1</v>
      </c>
      <c r="D34" s="69">
        <v>7460</v>
      </c>
      <c r="E34" s="67">
        <f t="shared" si="0"/>
        <v>7460</v>
      </c>
      <c r="F34" s="56"/>
    </row>
    <row r="35" spans="1:7" s="7" customFormat="1" ht="24.5" customHeight="1">
      <c r="A35" s="56"/>
      <c r="B35" s="68" t="s">
        <v>48</v>
      </c>
      <c r="C35" s="66">
        <v>4</v>
      </c>
      <c r="D35" s="69">
        <v>3000</v>
      </c>
      <c r="E35" s="67">
        <f>D35*C35</f>
        <v>12000</v>
      </c>
      <c r="F35" s="56"/>
    </row>
    <row r="36" spans="1:7" s="7" customFormat="1" ht="24.5" customHeight="1">
      <c r="A36" s="56"/>
      <c r="B36" s="70" t="s">
        <v>17</v>
      </c>
      <c r="C36" s="66">
        <v>1</v>
      </c>
      <c r="D36" s="67">
        <v>3750</v>
      </c>
      <c r="E36" s="67">
        <f>D36*C36</f>
        <v>3750</v>
      </c>
      <c r="F36" s="56"/>
    </row>
    <row r="37" spans="1:7" s="7" customFormat="1" ht="24.5" customHeight="1">
      <c r="A37" s="56"/>
      <c r="B37" s="71" t="s">
        <v>21</v>
      </c>
      <c r="C37" s="72">
        <v>1</v>
      </c>
      <c r="D37" s="73">
        <v>20000</v>
      </c>
      <c r="E37" s="74">
        <f>D37*C37</f>
        <v>20000</v>
      </c>
      <c r="F37" s="56"/>
    </row>
    <row r="38" spans="1:7" s="7" customFormat="1" ht="24.5" customHeight="1">
      <c r="A38" s="64" t="s">
        <v>54</v>
      </c>
      <c r="B38" s="83" t="s">
        <v>20</v>
      </c>
      <c r="C38" s="80">
        <v>1</v>
      </c>
      <c r="D38" s="84">
        <v>4300</v>
      </c>
      <c r="E38" s="81">
        <f>D38*C38</f>
        <v>4300</v>
      </c>
      <c r="F38" s="56" t="s">
        <v>56</v>
      </c>
    </row>
    <row r="39" spans="1:7" s="8" customFormat="1" ht="24.5" customHeight="1">
      <c r="A39" s="64" t="s">
        <v>54</v>
      </c>
      <c r="B39" s="85" t="s">
        <v>24</v>
      </c>
      <c r="C39" s="86">
        <v>1</v>
      </c>
      <c r="D39" s="87">
        <v>3000</v>
      </c>
      <c r="E39" s="88">
        <f t="shared" ref="E39:E45" si="1">D39*C39</f>
        <v>3000</v>
      </c>
      <c r="F39" s="56" t="s">
        <v>57</v>
      </c>
      <c r="G39" s="24"/>
    </row>
    <row r="40" spans="1:7" s="8" customFormat="1" ht="26" customHeight="1">
      <c r="A40" s="78" t="s">
        <v>43</v>
      </c>
      <c r="B40" s="85" t="s">
        <v>23</v>
      </c>
      <c r="C40" s="86">
        <v>1</v>
      </c>
      <c r="D40" s="87">
        <v>10000</v>
      </c>
      <c r="E40" s="88">
        <f t="shared" si="1"/>
        <v>10000</v>
      </c>
      <c r="F40" s="56" t="s">
        <v>36</v>
      </c>
      <c r="G40" s="24"/>
    </row>
    <row r="41" spans="1:7" s="8" customFormat="1" ht="44" customHeight="1">
      <c r="A41" s="82"/>
      <c r="B41" s="89" t="s">
        <v>32</v>
      </c>
      <c r="C41" s="86">
        <v>1</v>
      </c>
      <c r="D41" s="87">
        <v>56100</v>
      </c>
      <c r="E41" s="88">
        <f t="shared" si="1"/>
        <v>56100</v>
      </c>
      <c r="F41" s="56" t="s">
        <v>37</v>
      </c>
      <c r="G41" s="24"/>
    </row>
    <row r="42" spans="1:7" s="7" customFormat="1" ht="24.5" customHeight="1">
      <c r="A42" s="78" t="s">
        <v>44</v>
      </c>
      <c r="B42" s="85" t="s">
        <v>22</v>
      </c>
      <c r="C42" s="86">
        <v>1</v>
      </c>
      <c r="D42" s="87">
        <v>10000</v>
      </c>
      <c r="E42" s="88">
        <f t="shared" si="1"/>
        <v>10000</v>
      </c>
      <c r="F42" s="56" t="s">
        <v>38</v>
      </c>
    </row>
    <row r="43" spans="1:7" s="7" customFormat="1" ht="44" customHeight="1">
      <c r="A43" s="90"/>
      <c r="B43" s="89" t="s">
        <v>33</v>
      </c>
      <c r="C43" s="86">
        <v>1</v>
      </c>
      <c r="D43" s="87">
        <v>61200</v>
      </c>
      <c r="E43" s="88">
        <f t="shared" si="1"/>
        <v>61200</v>
      </c>
      <c r="F43" s="56" t="s">
        <v>39</v>
      </c>
    </row>
    <row r="44" spans="1:7" s="7" customFormat="1" ht="44" customHeight="1">
      <c r="A44" s="90"/>
      <c r="B44" s="89" t="s">
        <v>34</v>
      </c>
      <c r="C44" s="86">
        <v>1</v>
      </c>
      <c r="D44" s="87">
        <v>61200</v>
      </c>
      <c r="E44" s="88">
        <f t="shared" si="1"/>
        <v>61200</v>
      </c>
      <c r="F44" s="56" t="s">
        <v>40</v>
      </c>
    </row>
    <row r="45" spans="1:7" s="7" customFormat="1" ht="44" customHeight="1">
      <c r="A45" s="82"/>
      <c r="B45" s="89" t="s">
        <v>35</v>
      </c>
      <c r="C45" s="86">
        <v>1</v>
      </c>
      <c r="D45" s="87">
        <v>66000</v>
      </c>
      <c r="E45" s="88">
        <f t="shared" si="1"/>
        <v>66000</v>
      </c>
      <c r="F45" s="56" t="s">
        <v>41</v>
      </c>
    </row>
    <row r="46" spans="1:7" s="8" customFormat="1" ht="24.5" customHeight="1">
      <c r="A46" s="56"/>
      <c r="B46" s="75" t="s">
        <v>55</v>
      </c>
      <c r="C46" s="76"/>
      <c r="D46" s="77"/>
      <c r="E46" s="74">
        <f>SUM(E20:E45)*0.06</f>
        <v>71039.399999999994</v>
      </c>
      <c r="F46" s="56"/>
      <c r="G46" s="25"/>
    </row>
    <row r="47" spans="1:7" s="8" customFormat="1" ht="24.5" customHeight="1" thickBot="1">
      <c r="A47" s="56"/>
      <c r="B47" s="22"/>
      <c r="C47" s="9"/>
      <c r="D47" s="42"/>
      <c r="E47" s="43"/>
      <c r="F47" s="56"/>
      <c r="G47" s="24"/>
    </row>
    <row r="48" spans="1:7" s="8" customFormat="1" ht="30" customHeight="1">
      <c r="A48" s="56"/>
      <c r="B48" s="21" t="s">
        <v>25</v>
      </c>
      <c r="C48" s="10"/>
      <c r="D48" s="44"/>
      <c r="E48" s="45">
        <f>SUM(E20:E47)</f>
        <v>1255029.3999999999</v>
      </c>
      <c r="F48" s="56"/>
      <c r="G48" s="24"/>
    </row>
    <row r="49" spans="1:7" ht="30" customHeight="1" thickBot="1">
      <c r="B49" s="23" t="s">
        <v>26</v>
      </c>
      <c r="C49" s="11"/>
      <c r="D49" s="46"/>
      <c r="E49" s="47">
        <v>0</v>
      </c>
      <c r="G49" s="24"/>
    </row>
    <row r="50" spans="1:7" ht="30" customHeight="1">
      <c r="B50" s="21" t="s">
        <v>27</v>
      </c>
      <c r="C50" s="12"/>
      <c r="D50" s="48"/>
      <c r="E50" s="49">
        <f>E48-E49</f>
        <v>1255029.3999999999</v>
      </c>
      <c r="G50" s="24"/>
    </row>
    <row r="51" spans="1:7" ht="17">
      <c r="B51" s="4"/>
      <c r="C51" s="4"/>
      <c r="D51" s="39"/>
      <c r="E51" s="39"/>
      <c r="G51" s="24"/>
    </row>
    <row r="52" spans="1:7" ht="17">
      <c r="B52" s="4"/>
      <c r="C52" s="4"/>
      <c r="D52" s="39"/>
      <c r="E52" s="39"/>
      <c r="G52" s="24"/>
    </row>
    <row r="53" spans="1:7" s="2" customFormat="1" ht="24" customHeight="1">
      <c r="A53" s="56"/>
      <c r="B53" s="13" t="s">
        <v>28</v>
      </c>
      <c r="C53" s="14"/>
      <c r="D53" s="50"/>
      <c r="E53" s="51"/>
      <c r="F53" s="56"/>
      <c r="G53" s="24"/>
    </row>
    <row r="54" spans="1:7" s="2" customFormat="1" ht="24" customHeight="1">
      <c r="A54" s="56"/>
      <c r="B54" s="15" t="s">
        <v>29</v>
      </c>
      <c r="C54" s="16"/>
      <c r="D54" s="52"/>
      <c r="E54" s="53"/>
      <c r="F54" s="56"/>
      <c r="G54" s="24"/>
    </row>
    <row r="55" spans="1:7" s="2" customFormat="1" ht="24" customHeight="1">
      <c r="A55" s="56"/>
      <c r="B55" s="15" t="s">
        <v>30</v>
      </c>
      <c r="C55" s="16"/>
      <c r="D55" s="52"/>
      <c r="E55" s="53"/>
      <c r="F55" s="56"/>
    </row>
    <row r="56" spans="1:7" s="2" customFormat="1" ht="24" customHeight="1">
      <c r="A56" s="56"/>
      <c r="B56" s="15" t="s">
        <v>31</v>
      </c>
      <c r="C56" s="16"/>
      <c r="D56" s="52"/>
      <c r="E56" s="53"/>
      <c r="F56" s="56"/>
    </row>
    <row r="57" spans="1:7" s="2" customFormat="1" ht="24" customHeight="1">
      <c r="A57" s="56"/>
      <c r="B57" s="17"/>
      <c r="C57" s="18"/>
      <c r="D57" s="54"/>
      <c r="E57" s="55"/>
      <c r="F57" s="56"/>
    </row>
  </sheetData>
  <mergeCells count="5">
    <mergeCell ref="B8:E8"/>
    <mergeCell ref="A20:A21"/>
    <mergeCell ref="A40:A41"/>
    <mergeCell ref="A42:A45"/>
    <mergeCell ref="D15:E15"/>
  </mergeCells>
  <phoneticPr fontId="3"/>
  <printOptions horizontalCentered="1" verticalCentered="1"/>
  <pageMargins left="0" right="0" top="0.78740157480314965" bottom="0.59055118110236227" header="0.51181102362204722" footer="0.51181102362204722"/>
  <pageSetup paperSize="9" scale="51" orientation="portrait" copies="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見積書(自治体提出用)</vt:lpstr>
      <vt:lpstr>'見積書(自治体提出用)'!Print_Area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kido@whill.jp</dc:creator>
  <cp:lastModifiedBy>kido@whill.jp</cp:lastModifiedBy>
  <dcterms:created xsi:type="dcterms:W3CDTF">2019-04-25T09:08:42Z</dcterms:created>
  <dcterms:modified xsi:type="dcterms:W3CDTF">2019-10-30T09:27:10Z</dcterms:modified>
</cp:coreProperties>
</file>